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ec_nas_01\balanza\Encuestas no financieras 2004\Avance 2026\II trim\Cuadros PDF\"/>
    </mc:Choice>
  </mc:AlternateContent>
  <bookViews>
    <workbookView xWindow="0" yWindow="0" windowWidth="21600" windowHeight="9735" tabRatio="860"/>
  </bookViews>
  <sheets>
    <sheet name="Cuadro 9 DET" sheetId="88" r:id="rId1"/>
  </sheets>
  <definedNames>
    <definedName name="_xlnm.Print_Area" localSheetId="0">'Cuadro 9 DET'!$A$1:$K$76</definedName>
    <definedName name="_xlnm.Print_Titles" localSheetId="0">'Cuadro 9 DET'!$8:$13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3" i="88" l="1"/>
  <c r="J63" i="88"/>
  <c r="I63" i="88"/>
  <c r="H63" i="88"/>
  <c r="G63" i="88"/>
  <c r="F63" i="88"/>
  <c r="E63" i="88"/>
  <c r="D63" i="88"/>
  <c r="C63" i="88"/>
  <c r="B63" i="88"/>
  <c r="K57" i="88"/>
  <c r="J57" i="88"/>
  <c r="I57" i="88"/>
  <c r="H57" i="88"/>
  <c r="G57" i="88"/>
  <c r="F57" i="88"/>
  <c r="E57" i="88"/>
  <c r="D57" i="88"/>
  <c r="C57" i="88"/>
  <c r="B57" i="88"/>
  <c r="K51" i="88"/>
  <c r="J51" i="88"/>
  <c r="I51" i="88"/>
  <c r="H51" i="88"/>
  <c r="G51" i="88"/>
  <c r="G50" i="88" s="1"/>
  <c r="F51" i="88"/>
  <c r="F50" i="88" s="1"/>
  <c r="E51" i="88"/>
  <c r="E50" i="88" s="1"/>
  <c r="D51" i="88"/>
  <c r="D50" i="88" s="1"/>
  <c r="C51" i="88"/>
  <c r="C50" i="88" s="1"/>
  <c r="B51" i="88"/>
  <c r="B50" i="88" s="1"/>
  <c r="K50" i="88"/>
  <c r="J50" i="88"/>
  <c r="I50" i="88"/>
  <c r="H50" i="88"/>
  <c r="K45" i="88"/>
  <c r="J45" i="88"/>
  <c r="I45" i="88"/>
  <c r="H45" i="88"/>
  <c r="G45" i="88"/>
  <c r="F45" i="88"/>
  <c r="E45" i="88"/>
  <c r="D45" i="88"/>
  <c r="C45" i="88"/>
  <c r="B45" i="88"/>
  <c r="K39" i="88"/>
  <c r="K38" i="88" s="1"/>
  <c r="J39" i="88"/>
  <c r="J38" i="88" s="1"/>
  <c r="I39" i="88"/>
  <c r="I38" i="88" s="1"/>
  <c r="H39" i="88"/>
  <c r="H38" i="88" s="1"/>
  <c r="G39" i="88"/>
  <c r="G38" i="88" s="1"/>
  <c r="F39" i="88"/>
  <c r="F38" i="88" s="1"/>
  <c r="E39" i="88"/>
  <c r="E38" i="88" s="1"/>
  <c r="D39" i="88"/>
  <c r="D38" i="88" s="1"/>
  <c r="C39" i="88"/>
  <c r="B39" i="88"/>
  <c r="C38" i="88"/>
  <c r="B38" i="88"/>
  <c r="K33" i="88"/>
  <c r="J33" i="88"/>
  <c r="I33" i="88"/>
  <c r="H33" i="88"/>
  <c r="G33" i="88"/>
  <c r="F33" i="88"/>
  <c r="E33" i="88"/>
  <c r="E27" i="88" s="1"/>
  <c r="D33" i="88"/>
  <c r="D27" i="88" s="1"/>
  <c r="C33" i="88"/>
  <c r="C27" i="88" s="1"/>
  <c r="B33" i="88"/>
  <c r="B27" i="88" s="1"/>
  <c r="K28" i="88"/>
  <c r="K27" i="88" s="1"/>
  <c r="J28" i="88"/>
  <c r="J27" i="88" s="1"/>
  <c r="I28" i="88"/>
  <c r="I27" i="88" s="1"/>
  <c r="H28" i="88"/>
  <c r="H27" i="88" s="1"/>
  <c r="G28" i="88"/>
  <c r="G27" i="88" s="1"/>
  <c r="F28" i="88"/>
  <c r="F27" i="88" s="1"/>
  <c r="E28" i="88"/>
  <c r="D28" i="88"/>
  <c r="C28" i="88"/>
  <c r="B28" i="88"/>
  <c r="K20" i="88"/>
  <c r="J20" i="88"/>
  <c r="I20" i="88"/>
  <c r="I14" i="88" s="1"/>
  <c r="H20" i="88"/>
  <c r="G20" i="88"/>
  <c r="G14" i="88" s="1"/>
  <c r="F20" i="88"/>
  <c r="E20" i="88"/>
  <c r="D20" i="88"/>
  <c r="C20" i="88"/>
  <c r="B20" i="88"/>
  <c r="K15" i="88"/>
  <c r="J15" i="88"/>
  <c r="I15" i="88"/>
  <c r="H15" i="88"/>
  <c r="G15" i="88"/>
  <c r="F15" i="88"/>
  <c r="E15" i="88"/>
  <c r="D15" i="88"/>
  <c r="C15" i="88"/>
  <c r="C14" i="88" s="1"/>
  <c r="B15" i="88"/>
  <c r="B14" i="88" s="1"/>
  <c r="E14" i="88"/>
  <c r="D14" i="88"/>
  <c r="G66" i="88" l="1"/>
  <c r="K14" i="88"/>
  <c r="K66" i="88" s="1"/>
  <c r="J14" i="88"/>
  <c r="J66" i="88" s="1"/>
  <c r="H14" i="88"/>
  <c r="H66" i="88" s="1"/>
  <c r="F14" i="88"/>
  <c r="F66" i="88" s="1"/>
  <c r="I66" i="88"/>
  <c r="C66" i="88"/>
  <c r="D66" i="88"/>
  <c r="B66" i="88"/>
  <c r="E66" i="88"/>
</calcChain>
</file>

<file path=xl/sharedStrings.xml><?xml version="1.0" encoding="utf-8"?>
<sst xmlns="http://schemas.openxmlformats.org/spreadsheetml/2006/main" count="85" uniqueCount="45">
  <si>
    <t>Posición de la deuda externa total</t>
  </si>
  <si>
    <t>Sector y partida</t>
  </si>
  <si>
    <t>Trimestre</t>
  </si>
  <si>
    <t>Primer</t>
  </si>
  <si>
    <t>Segundo</t>
  </si>
  <si>
    <t>Tercer</t>
  </si>
  <si>
    <t>Cuarto</t>
  </si>
  <si>
    <t>(3) Excluye la tenencia de bonos soberanos por parte de residentes.</t>
  </si>
  <si>
    <t>(P) Cifras preliminares.</t>
  </si>
  <si>
    <t>(E) Cifras estimadas.</t>
  </si>
  <si>
    <t>República de Panamá</t>
  </si>
  <si>
    <t>CONTRALORÍA GENERAL DE LA REPÚBLICA</t>
  </si>
  <si>
    <t>Instituto Nacional de Estadística y Censo</t>
  </si>
  <si>
    <t>Corto plazo</t>
  </si>
  <si>
    <t>Largo plazo</t>
  </si>
  <si>
    <t>Instrumentos del mercado monetario</t>
  </si>
  <si>
    <t>Préstamos</t>
  </si>
  <si>
    <t>Créditos comerciales</t>
  </si>
  <si>
    <t>Otros pasivos (1)</t>
  </si>
  <si>
    <t>Bonos y pagarés (3)</t>
  </si>
  <si>
    <t>Moneda y depósitos (2)</t>
  </si>
  <si>
    <t>Bonos y pagarés</t>
  </si>
  <si>
    <t>Bancos</t>
  </si>
  <si>
    <t>Instrumentos financieros derivados</t>
  </si>
  <si>
    <t>Moneda y depósitos</t>
  </si>
  <si>
    <t>Pasivos frente a empresas afiliadas</t>
  </si>
  <si>
    <t>Pasivos frente a inversionistas directos</t>
  </si>
  <si>
    <t>Cuadro 9.  POSICIÓN DE LA DEUDA EXTERNA TOTAL DE LA REPÚBLICA,</t>
  </si>
  <si>
    <t>(2) Incluye el integro de moneda y depósitos, ya que no se dispone de información para hacer la atribución de corto y largo plazo.</t>
  </si>
  <si>
    <t xml:space="preserve">Uso del crédito y préstamos del FMI </t>
  </si>
  <si>
    <t>Asignaciones DEG</t>
  </si>
  <si>
    <t xml:space="preserve"> (En millones de balboas)</t>
  </si>
  <si>
    <t>Autoridades monetarias</t>
  </si>
  <si>
    <t>Gobierno general</t>
  </si>
  <si>
    <t>Otros sectores</t>
  </si>
  <si>
    <t>Inversión directa: préstamos entre empresas</t>
  </si>
  <si>
    <t>Deuda externa contractual</t>
  </si>
  <si>
    <t>(1) Corresponde a otros pasivos de la posición de inversión internacional.</t>
  </si>
  <si>
    <t>NOTA: Cambios en las cifras por efectos de modificaciones en la Posición de Inversión Internacional en períodos anteriores.</t>
  </si>
  <si>
    <t>2024 (P)</t>
  </si>
  <si>
    <t xml:space="preserve">           De existir diferencia entre el total y los parciales, se debe al redondeo.</t>
  </si>
  <si>
    <t>2025 (P)</t>
  </si>
  <si>
    <t>2026 (E)</t>
  </si>
  <si>
    <t>-     Cantidad nula o cero.</t>
  </si>
  <si>
    <t>SEGÚN SECTOR Y PARTIDA: AÑOS 2024-25 Y PRIMER SEMESTRE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</si>
</sst>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;\-#,##0.0;\-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2" borderId="1" xfId="0" applyNumberFormat="1" applyFont="1" applyFill="1" applyBorder="1" applyAlignment="1">
      <alignment horizontal="left" indent="4"/>
    </xf>
    <xf numFmtId="0" fontId="4" fillId="2" borderId="1" xfId="0" applyNumberFormat="1" applyFont="1" applyFill="1" applyBorder="1" applyAlignment="1">
      <alignment horizontal="left" indent="2"/>
    </xf>
    <xf numFmtId="0" fontId="4" fillId="2" borderId="4" xfId="0" applyNumberFormat="1" applyFont="1" applyFill="1" applyBorder="1" applyProtection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 applyProtection="1"/>
    <xf numFmtId="0" fontId="2" fillId="2" borderId="6" xfId="0" applyNumberFormat="1" applyFont="1" applyFill="1" applyBorder="1"/>
    <xf numFmtId="0" fontId="2" fillId="2" borderId="2" xfId="0" applyNumberFormat="1" applyFont="1" applyFill="1" applyBorder="1"/>
    <xf numFmtId="0" fontId="4" fillId="2" borderId="0" xfId="0" applyNumberFormat="1" applyFont="1" applyFill="1" applyBorder="1" applyProtection="1"/>
    <xf numFmtId="0" fontId="2" fillId="2" borderId="0" xfId="0" applyNumberFormat="1" applyFont="1" applyFill="1" applyBorder="1"/>
    <xf numFmtId="0" fontId="4" fillId="0" borderId="0" xfId="0" applyNumberFormat="1" applyFont="1" applyFill="1" applyAlignment="1"/>
    <xf numFmtId="0" fontId="4" fillId="2" borderId="1" xfId="0" applyNumberFormat="1" applyFont="1" applyFill="1" applyBorder="1"/>
    <xf numFmtId="0" fontId="4" fillId="2" borderId="1" xfId="0" applyNumberFormat="1" applyFont="1" applyFill="1" applyBorder="1" applyAlignment="1">
      <alignment horizontal="left"/>
    </xf>
    <xf numFmtId="0" fontId="4" fillId="3" borderId="0" xfId="0" applyNumberFormat="1" applyFont="1" applyFill="1" applyBorder="1" applyProtection="1"/>
    <xf numFmtId="164" fontId="4" fillId="3" borderId="0" xfId="0" applyNumberFormat="1" applyFont="1" applyFill="1" applyBorder="1" applyProtection="1"/>
    <xf numFmtId="0" fontId="4" fillId="2" borderId="1" xfId="0" applyNumberFormat="1" applyFont="1" applyFill="1" applyBorder="1" applyAlignment="1">
      <alignment horizontal="left" indent="5"/>
    </xf>
    <xf numFmtId="0" fontId="8" fillId="4" borderId="7" xfId="0" applyNumberFormat="1" applyFont="1" applyFill="1" applyBorder="1" applyAlignment="1" applyProtection="1">
      <alignment vertical="center"/>
    </xf>
    <xf numFmtId="0" fontId="8" fillId="4" borderId="10" xfId="0" applyNumberFormat="1" applyFont="1" applyFill="1" applyBorder="1" applyAlignment="1" applyProtection="1">
      <alignment vertical="center"/>
    </xf>
    <xf numFmtId="0" fontId="8" fillId="4" borderId="10" xfId="0" applyNumberFormat="1" applyFont="1" applyFill="1" applyBorder="1" applyAlignment="1" applyProtection="1">
      <alignment horizontal="center" vertical="center"/>
    </xf>
    <xf numFmtId="0" fontId="8" fillId="4" borderId="16" xfId="0" applyNumberFormat="1" applyFont="1" applyFill="1" applyBorder="1" applyAlignment="1" applyProtection="1">
      <alignment vertical="center"/>
    </xf>
    <xf numFmtId="0" fontId="8" fillId="4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/>
    <xf numFmtId="0" fontId="5" fillId="2" borderId="19" xfId="0" applyNumberFormat="1" applyFont="1" applyFill="1" applyBorder="1" applyAlignment="1" applyProtection="1"/>
    <xf numFmtId="0" fontId="5" fillId="2" borderId="20" xfId="0" applyNumberFormat="1" applyFont="1" applyFill="1" applyBorder="1" applyAlignment="1" applyProtection="1"/>
    <xf numFmtId="165" fontId="4" fillId="0" borderId="5" xfId="0" applyNumberFormat="1" applyFont="1" applyFill="1" applyBorder="1"/>
    <xf numFmtId="165" fontId="4" fillId="0" borderId="3" xfId="0" applyNumberFormat="1" applyFont="1" applyFill="1" applyBorder="1"/>
    <xf numFmtId="165" fontId="4" fillId="0" borderId="5" xfId="0" applyNumberFormat="1" applyFont="1" applyFill="1" applyBorder="1" applyAlignment="1" applyProtection="1">
      <alignment horizontal="right"/>
    </xf>
    <xf numFmtId="165" fontId="4" fillId="0" borderId="3" xfId="0" applyNumberFormat="1" applyFont="1" applyFill="1" applyBorder="1" applyAlignment="1" applyProtection="1">
      <alignment horizontal="right"/>
    </xf>
    <xf numFmtId="165" fontId="4" fillId="0" borderId="5" xfId="0" applyNumberFormat="1" applyFont="1" applyFill="1" applyBorder="1" applyProtection="1"/>
    <xf numFmtId="165" fontId="4" fillId="0" borderId="3" xfId="0" applyNumberFormat="1" applyFont="1" applyFill="1" applyBorder="1" applyProtection="1"/>
    <xf numFmtId="0" fontId="4" fillId="0" borderId="0" xfId="0" quotePrefix="1" applyFont="1" applyFill="1" applyAlignment="1"/>
    <xf numFmtId="0" fontId="8" fillId="4" borderId="13" xfId="0" applyNumberFormat="1" applyFont="1" applyFill="1" applyBorder="1" applyAlignment="1" applyProtection="1">
      <alignment horizontal="center" vertical="center"/>
    </xf>
    <xf numFmtId="0" fontId="8" fillId="4" borderId="8" xfId="0" applyNumberFormat="1" applyFont="1" applyFill="1" applyBorder="1" applyAlignment="1">
      <alignment horizontal="center" vertical="center"/>
    </xf>
    <xf numFmtId="0" fontId="8" fillId="4" borderId="9" xfId="0" applyNumberFormat="1" applyFont="1" applyFill="1" applyBorder="1" applyAlignment="1">
      <alignment horizontal="center" vertical="center"/>
    </xf>
    <xf numFmtId="0" fontId="6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1" fillId="2" borderId="0" xfId="0" applyNumberFormat="1" applyFont="1" applyFill="1" applyAlignment="1" applyProtection="1">
      <alignment horizontal="center"/>
    </xf>
    <xf numFmtId="0" fontId="8" fillId="4" borderId="11" xfId="0" applyNumberFormat="1" applyFont="1" applyFill="1" applyBorder="1" applyAlignment="1">
      <alignment horizontal="center" vertical="center"/>
    </xf>
    <xf numFmtId="0" fontId="8" fillId="4" borderId="12" xfId="0" applyNumberFormat="1" applyFont="1" applyFill="1" applyBorder="1" applyAlignment="1">
      <alignment horizontal="center" vertical="center"/>
    </xf>
    <xf numFmtId="0" fontId="8" fillId="4" borderId="16" xfId="0" applyNumberFormat="1" applyFont="1" applyFill="1" applyBorder="1" applyAlignment="1">
      <alignment horizontal="center" vertical="center"/>
    </xf>
    <xf numFmtId="0" fontId="8" fillId="4" borderId="13" xfId="0" applyNumberFormat="1" applyFont="1" applyFill="1" applyBorder="1" applyAlignment="1">
      <alignment horizontal="center" vertical="center"/>
    </xf>
    <xf numFmtId="0" fontId="8" fillId="4" borderId="14" xfId="0" applyNumberFormat="1" applyFont="1" applyFill="1" applyBorder="1" applyAlignment="1">
      <alignment horizontal="center" vertical="center"/>
    </xf>
    <xf numFmtId="0" fontId="8" fillId="4" borderId="13" xfId="0" applyNumberFormat="1" applyFont="1" applyFill="1" applyBorder="1" applyAlignment="1" applyProtection="1">
      <alignment horizontal="center" vertical="center"/>
    </xf>
    <xf numFmtId="0" fontId="8" fillId="4" borderId="14" xfId="0" applyNumberFormat="1" applyFont="1" applyFill="1" applyBorder="1" applyAlignment="1" applyProtection="1">
      <alignment horizontal="center" vertical="center"/>
    </xf>
    <xf numFmtId="0" fontId="8" fillId="4" borderId="15" xfId="0" applyNumberFormat="1" applyFont="1" applyFill="1" applyBorder="1" applyAlignment="1" applyProtection="1">
      <alignment horizontal="center" vertical="center"/>
    </xf>
    <xf numFmtId="165" fontId="1" fillId="0" borderId="5" xfId="0" applyNumberFormat="1" applyFont="1" applyFill="1" applyBorder="1" applyProtection="1"/>
    <xf numFmtId="165" fontId="1" fillId="0" borderId="3" xfId="0" applyNumberFormat="1" applyFont="1" applyFill="1" applyBorder="1" applyProtection="1"/>
    <xf numFmtId="165" fontId="9" fillId="0" borderId="5" xfId="0" applyNumberFormat="1" applyFont="1" applyFill="1" applyBorder="1" applyAlignment="1" applyProtection="1">
      <alignment horizontal="right"/>
    </xf>
    <xf numFmtId="165" fontId="9" fillId="0" borderId="3" xfId="0" applyNumberFormat="1" applyFont="1" applyFill="1" applyBorder="1" applyAlignment="1" applyProtection="1">
      <alignment horizontal="right"/>
    </xf>
    <xf numFmtId="165" fontId="1" fillId="0" borderId="5" xfId="0" applyNumberFormat="1" applyFont="1" applyFill="1" applyBorder="1"/>
    <xf numFmtId="165" fontId="1" fillId="0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A6CE"/>
      <color rgb="FFE2E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showGridLines="0" tabSelected="1" zoomScaleNormal="100" zoomScaleSheetLayoutView="10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sqref="A1:K1"/>
    </sheetView>
  </sheetViews>
  <sheetFormatPr baseColWidth="10" defaultRowHeight="12.75" customHeight="1" x14ac:dyDescent="0.2"/>
  <cols>
    <col min="1" max="1" width="41" style="4" customWidth="1"/>
    <col min="2" max="11" width="9" style="4" customWidth="1"/>
    <col min="12" max="16384" width="11.42578125" style="4"/>
  </cols>
  <sheetData>
    <row r="1" spans="1:11" ht="12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2.75" customHeight="1" x14ac:dyDescent="0.2">
      <c r="A2" s="36" t="s">
        <v>11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2.75" customHeight="1" x14ac:dyDescent="0.2">
      <c r="A3" s="35" t="s">
        <v>12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6" customHeight="1" x14ac:dyDescent="0.2"/>
    <row r="5" spans="1:11" s="5" customFormat="1" ht="12.75" customHeight="1" x14ac:dyDescent="0.2">
      <c r="A5" s="37" t="s">
        <v>27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s="5" customFormat="1" ht="12.75" customHeight="1" x14ac:dyDescent="0.2">
      <c r="A6" s="37" t="s">
        <v>44</v>
      </c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1" ht="6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14.1" customHeight="1" x14ac:dyDescent="0.2">
      <c r="A8" s="17"/>
      <c r="B8" s="33" t="s">
        <v>0</v>
      </c>
      <c r="C8" s="34"/>
      <c r="D8" s="34"/>
      <c r="E8" s="34"/>
      <c r="F8" s="34"/>
      <c r="G8" s="34"/>
      <c r="H8" s="34"/>
      <c r="I8" s="34"/>
      <c r="J8" s="34"/>
      <c r="K8" s="34"/>
    </row>
    <row r="9" spans="1:11" ht="14.1" customHeight="1" x14ac:dyDescent="0.2">
      <c r="A9" s="18"/>
      <c r="B9" s="38" t="s">
        <v>31</v>
      </c>
      <c r="C9" s="39"/>
      <c r="D9" s="39"/>
      <c r="E9" s="39"/>
      <c r="F9" s="39"/>
      <c r="G9" s="39"/>
      <c r="H9" s="39"/>
      <c r="I9" s="39"/>
      <c r="J9" s="39"/>
      <c r="K9" s="39"/>
    </row>
    <row r="10" spans="1:11" ht="14.1" customHeight="1" x14ac:dyDescent="0.2">
      <c r="A10" s="19" t="s">
        <v>1</v>
      </c>
      <c r="B10" s="38" t="s">
        <v>39</v>
      </c>
      <c r="C10" s="39"/>
      <c r="D10" s="39"/>
      <c r="E10" s="40"/>
      <c r="F10" s="38" t="s">
        <v>41</v>
      </c>
      <c r="G10" s="39"/>
      <c r="H10" s="39"/>
      <c r="I10" s="40"/>
      <c r="J10" s="41" t="s">
        <v>42</v>
      </c>
      <c r="K10" s="42"/>
    </row>
    <row r="11" spans="1:11" ht="14.1" customHeight="1" x14ac:dyDescent="0.2">
      <c r="A11" s="18"/>
      <c r="B11" s="43" t="s">
        <v>2</v>
      </c>
      <c r="C11" s="44"/>
      <c r="D11" s="44"/>
      <c r="E11" s="45"/>
      <c r="F11" s="43" t="s">
        <v>2</v>
      </c>
      <c r="G11" s="44"/>
      <c r="H11" s="44"/>
      <c r="I11" s="45"/>
      <c r="J11" s="43" t="s">
        <v>2</v>
      </c>
      <c r="K11" s="44"/>
    </row>
    <row r="12" spans="1:11" ht="14.1" customHeight="1" x14ac:dyDescent="0.2">
      <c r="A12" s="20"/>
      <c r="B12" s="21" t="s">
        <v>3</v>
      </c>
      <c r="C12" s="21" t="s">
        <v>4</v>
      </c>
      <c r="D12" s="21" t="s">
        <v>5</v>
      </c>
      <c r="E12" s="21" t="s">
        <v>6</v>
      </c>
      <c r="F12" s="21" t="s">
        <v>3</v>
      </c>
      <c r="G12" s="21" t="s">
        <v>4</v>
      </c>
      <c r="H12" s="21" t="s">
        <v>5</v>
      </c>
      <c r="I12" s="21" t="s">
        <v>6</v>
      </c>
      <c r="J12" s="21" t="s">
        <v>3</v>
      </c>
      <c r="K12" s="32" t="s">
        <v>4</v>
      </c>
    </row>
    <row r="13" spans="1:11" ht="6" customHeight="1" x14ac:dyDescent="0.2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4"/>
    </row>
    <row r="14" spans="1:11" ht="15" customHeight="1" x14ac:dyDescent="0.2">
      <c r="A14" s="12" t="s">
        <v>33</v>
      </c>
      <c r="B14" s="46">
        <f>SUM(B15,B20)</f>
        <v>39208.528148190009</v>
      </c>
      <c r="C14" s="46">
        <f t="shared" ref="C14:K14" si="0">SUM(C15,C20)</f>
        <v>39764.053812760001</v>
      </c>
      <c r="D14" s="46">
        <f t="shared" si="0"/>
        <v>39090.86844862</v>
      </c>
      <c r="E14" s="46">
        <f t="shared" si="0"/>
        <v>40415.477321230006</v>
      </c>
      <c r="F14" s="46">
        <f t="shared" si="0"/>
        <v>39560.043139620015</v>
      </c>
      <c r="G14" s="46">
        <f t="shared" si="0"/>
        <v>40795.815773390001</v>
      </c>
      <c r="H14" s="46">
        <f t="shared" si="0"/>
        <v>42664.747226180007</v>
      </c>
      <c r="I14" s="46">
        <f t="shared" si="0"/>
        <v>43354.733914910001</v>
      </c>
      <c r="J14" s="46">
        <f t="shared" si="0"/>
        <v>44553.246859060004</v>
      </c>
      <c r="K14" s="47">
        <f t="shared" si="0"/>
        <v>46786.121714999994</v>
      </c>
    </row>
    <row r="15" spans="1:11" ht="14.1" customHeight="1" x14ac:dyDescent="0.2">
      <c r="A15" s="2" t="s">
        <v>13</v>
      </c>
      <c r="B15" s="48">
        <f>SUM(B16,B17,B18,B19)</f>
        <v>62.40497088</v>
      </c>
      <c r="C15" s="48">
        <f t="shared" ref="C15:K15" si="1">SUM(C16,C17,C18,C19)</f>
        <v>90.340609529999995</v>
      </c>
      <c r="D15" s="48">
        <f t="shared" si="1"/>
        <v>109.15154247000007</v>
      </c>
      <c r="E15" s="48">
        <f t="shared" si="1"/>
        <v>84.147769359999998</v>
      </c>
      <c r="F15" s="48">
        <f t="shared" si="1"/>
        <v>80.653542229999999</v>
      </c>
      <c r="G15" s="48">
        <f t="shared" si="1"/>
        <v>105.93793889000007</v>
      </c>
      <c r="H15" s="48">
        <f t="shared" si="1"/>
        <v>88.010959790000001</v>
      </c>
      <c r="I15" s="48">
        <f t="shared" si="1"/>
        <v>100.31551698000007</v>
      </c>
      <c r="J15" s="48">
        <f t="shared" si="1"/>
        <v>97.785983099999996</v>
      </c>
      <c r="K15" s="49">
        <f t="shared" si="1"/>
        <v>99.618227239999996</v>
      </c>
    </row>
    <row r="16" spans="1:11" ht="13.15" customHeight="1" x14ac:dyDescent="0.2">
      <c r="A16" s="1" t="s">
        <v>15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8">
        <v>0</v>
      </c>
    </row>
    <row r="17" spans="1:11" ht="13.15" customHeight="1" x14ac:dyDescent="0.2">
      <c r="A17" s="1" t="s">
        <v>16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8">
        <v>0</v>
      </c>
    </row>
    <row r="18" spans="1:11" ht="13.15" customHeight="1" x14ac:dyDescent="0.2">
      <c r="A18" s="1" t="s">
        <v>17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8">
        <v>0</v>
      </c>
    </row>
    <row r="19" spans="1:11" ht="13.15" customHeight="1" x14ac:dyDescent="0.2">
      <c r="A19" s="1" t="s">
        <v>18</v>
      </c>
      <c r="B19" s="27">
        <v>62.40497088</v>
      </c>
      <c r="C19" s="27">
        <v>90.340609529999995</v>
      </c>
      <c r="D19" s="27">
        <v>109.15154247000007</v>
      </c>
      <c r="E19" s="27">
        <v>84.147769359999998</v>
      </c>
      <c r="F19" s="27">
        <v>80.653542229999999</v>
      </c>
      <c r="G19" s="27">
        <v>105.93793889000007</v>
      </c>
      <c r="H19" s="27">
        <v>88.010959790000001</v>
      </c>
      <c r="I19" s="27">
        <v>100.31551698000007</v>
      </c>
      <c r="J19" s="27">
        <v>97.785983099999996</v>
      </c>
      <c r="K19" s="28">
        <v>99.618227239999996</v>
      </c>
    </row>
    <row r="20" spans="1:11" ht="14.1" customHeight="1" x14ac:dyDescent="0.2">
      <c r="A20" s="2" t="s">
        <v>14</v>
      </c>
      <c r="B20" s="48">
        <f>SUM(B21,B22,B23,B24,B25)</f>
        <v>39146.123177310008</v>
      </c>
      <c r="C20" s="48">
        <f t="shared" ref="C20:K20" si="2">SUM(C21,C22,C23,C24,C25)</f>
        <v>39673.71320323</v>
      </c>
      <c r="D20" s="48">
        <f t="shared" si="2"/>
        <v>38981.716906150003</v>
      </c>
      <c r="E20" s="48">
        <f t="shared" si="2"/>
        <v>40331.329551870003</v>
      </c>
      <c r="F20" s="48">
        <f t="shared" si="2"/>
        <v>39479.389597390014</v>
      </c>
      <c r="G20" s="48">
        <f t="shared" si="2"/>
        <v>40689.877834500003</v>
      </c>
      <c r="H20" s="48">
        <f t="shared" si="2"/>
        <v>42576.736266390006</v>
      </c>
      <c r="I20" s="48">
        <f t="shared" si="2"/>
        <v>43254.41839793</v>
      </c>
      <c r="J20" s="48">
        <f t="shared" si="2"/>
        <v>44455.460875960001</v>
      </c>
      <c r="K20" s="49">
        <f t="shared" si="2"/>
        <v>46686.503487759997</v>
      </c>
    </row>
    <row r="21" spans="1:11" ht="13.15" customHeight="1" x14ac:dyDescent="0.2">
      <c r="A21" s="1" t="s">
        <v>19</v>
      </c>
      <c r="B21" s="29">
        <v>28760.637000990002</v>
      </c>
      <c r="C21" s="29">
        <v>28709.122587740003</v>
      </c>
      <c r="D21" s="29">
        <v>28207.961422440003</v>
      </c>
      <c r="E21" s="29">
        <v>28170.241789720003</v>
      </c>
      <c r="F21" s="29">
        <v>25952.740256670004</v>
      </c>
      <c r="G21" s="29">
        <v>25837.680539900004</v>
      </c>
      <c r="H21" s="29">
        <v>25849.677295080004</v>
      </c>
      <c r="I21" s="29">
        <v>26096.218017810002</v>
      </c>
      <c r="J21" s="29">
        <v>25577.645596270002</v>
      </c>
      <c r="K21" s="30">
        <v>25683.684370330004</v>
      </c>
    </row>
    <row r="22" spans="1:11" ht="13.15" customHeight="1" x14ac:dyDescent="0.2">
      <c r="A22" s="1" t="s">
        <v>16</v>
      </c>
      <c r="B22" s="29">
        <v>9334.4139958600008</v>
      </c>
      <c r="C22" s="29">
        <v>9982.7972371600008</v>
      </c>
      <c r="D22" s="29">
        <v>9825.0331567500016</v>
      </c>
      <c r="E22" s="29">
        <v>11310.329585330002</v>
      </c>
      <c r="F22" s="29">
        <v>12722.444522410002</v>
      </c>
      <c r="G22" s="29">
        <v>14085.289742860001</v>
      </c>
      <c r="H22" s="29">
        <v>15961.842634910001</v>
      </c>
      <c r="I22" s="29">
        <v>16393.80453433</v>
      </c>
      <c r="J22" s="29">
        <v>18120.73687058</v>
      </c>
      <c r="K22" s="30">
        <v>20245.902573809999</v>
      </c>
    </row>
    <row r="23" spans="1:11" ht="13.15" customHeight="1" x14ac:dyDescent="0.2">
      <c r="A23" s="1" t="s">
        <v>29</v>
      </c>
      <c r="B23" s="29">
        <v>312.04456482999979</v>
      </c>
      <c r="C23" s="29">
        <v>247.62730911999981</v>
      </c>
      <c r="D23" s="29">
        <v>191.6550809999998</v>
      </c>
      <c r="E23" s="29">
        <v>122.84904621999979</v>
      </c>
      <c r="F23" s="29">
        <v>62.581773189999794</v>
      </c>
      <c r="G23" s="29">
        <v>0</v>
      </c>
      <c r="H23" s="29">
        <v>0</v>
      </c>
      <c r="I23" s="29">
        <v>0</v>
      </c>
      <c r="J23" s="29">
        <v>0</v>
      </c>
      <c r="K23" s="30">
        <v>0</v>
      </c>
    </row>
    <row r="24" spans="1:11" ht="13.15" customHeight="1" x14ac:dyDescent="0.2">
      <c r="A24" s="1" t="s">
        <v>17</v>
      </c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30">
        <v>0</v>
      </c>
    </row>
    <row r="25" spans="1:11" ht="13.15" customHeight="1" x14ac:dyDescent="0.2">
      <c r="A25" s="1" t="s">
        <v>18</v>
      </c>
      <c r="B25" s="29">
        <v>739.02761563000001</v>
      </c>
      <c r="C25" s="29">
        <v>734.16606921000005</v>
      </c>
      <c r="D25" s="29">
        <v>757.06724596000004</v>
      </c>
      <c r="E25" s="29">
        <v>727.90913060000003</v>
      </c>
      <c r="F25" s="29">
        <v>741.62304512000003</v>
      </c>
      <c r="G25" s="29">
        <v>766.90755174000003</v>
      </c>
      <c r="H25" s="29">
        <v>765.21633640000005</v>
      </c>
      <c r="I25" s="29">
        <v>764.39584579000007</v>
      </c>
      <c r="J25" s="29">
        <v>757.07840911000005</v>
      </c>
      <c r="K25" s="30">
        <v>756.91654362000008</v>
      </c>
    </row>
    <row r="26" spans="1:11" ht="13.15" customHeight="1" x14ac:dyDescent="0.2">
      <c r="A26" s="16" t="s">
        <v>30</v>
      </c>
      <c r="B26" s="29">
        <v>739.02761563000001</v>
      </c>
      <c r="C26" s="29">
        <v>734.16606921000005</v>
      </c>
      <c r="D26" s="29">
        <v>757.06724596000004</v>
      </c>
      <c r="E26" s="29">
        <v>727.90913060000003</v>
      </c>
      <c r="F26" s="29">
        <v>741.62304512000003</v>
      </c>
      <c r="G26" s="29">
        <v>766.90755174000003</v>
      </c>
      <c r="H26" s="29">
        <v>765.21633640000005</v>
      </c>
      <c r="I26" s="29">
        <v>764.39584579000007</v>
      </c>
      <c r="J26" s="29">
        <v>757.07840911000005</v>
      </c>
      <c r="K26" s="30">
        <v>756.91654362000008</v>
      </c>
    </row>
    <row r="27" spans="1:11" ht="15" customHeight="1" x14ac:dyDescent="0.2">
      <c r="A27" s="13" t="s">
        <v>32</v>
      </c>
      <c r="B27" s="46">
        <f>SUM(B28,B33)</f>
        <v>1233.7172419900003</v>
      </c>
      <c r="C27" s="46">
        <f t="shared" ref="C27:K27" si="3">SUM(C28,C33)</f>
        <v>1241.0740524200005</v>
      </c>
      <c r="D27" s="46">
        <f t="shared" si="3"/>
        <v>1453.7972257900003</v>
      </c>
      <c r="E27" s="46">
        <f t="shared" si="3"/>
        <v>1472.6792578800003</v>
      </c>
      <c r="F27" s="46">
        <f t="shared" si="3"/>
        <v>1686.2366820000002</v>
      </c>
      <c r="G27" s="46">
        <f t="shared" si="3"/>
        <v>1711.0704259600002</v>
      </c>
      <c r="H27" s="46">
        <f t="shared" si="3"/>
        <v>1652.6059405300005</v>
      </c>
      <c r="I27" s="46">
        <f t="shared" si="3"/>
        <v>1672.4325550700005</v>
      </c>
      <c r="J27" s="46">
        <f t="shared" si="3"/>
        <v>1550.5034791500007</v>
      </c>
      <c r="K27" s="47">
        <f t="shared" si="3"/>
        <v>1753.1343634300006</v>
      </c>
    </row>
    <row r="28" spans="1:11" ht="14.1" customHeight="1" x14ac:dyDescent="0.2">
      <c r="A28" s="2" t="s">
        <v>13</v>
      </c>
      <c r="B28" s="48">
        <f>SUM(B29,B30,B31,B32)</f>
        <v>17.686745520000027</v>
      </c>
      <c r="C28" s="48">
        <f t="shared" ref="C28:K28" si="4">SUM(C29,C30,C31,C32)</f>
        <v>17.047521440000029</v>
      </c>
      <c r="D28" s="48">
        <f t="shared" si="4"/>
        <v>16.488387720000027</v>
      </c>
      <c r="E28" s="48">
        <f t="shared" si="4"/>
        <v>16.871858270000029</v>
      </c>
      <c r="F28" s="48">
        <f t="shared" si="4"/>
        <v>16.533573320000027</v>
      </c>
      <c r="G28" s="48">
        <f t="shared" si="4"/>
        <v>15.478364400000029</v>
      </c>
      <c r="H28" s="48">
        <f t="shared" si="4"/>
        <v>15.399976200000028</v>
      </c>
      <c r="I28" s="48">
        <f t="shared" si="4"/>
        <v>16.035823950000029</v>
      </c>
      <c r="J28" s="48">
        <f t="shared" si="4"/>
        <v>16.758317880000025</v>
      </c>
      <c r="K28" s="49">
        <f t="shared" si="4"/>
        <v>201.78201326000004</v>
      </c>
    </row>
    <row r="29" spans="1:11" ht="13.15" customHeight="1" x14ac:dyDescent="0.2">
      <c r="A29" s="1" t="s">
        <v>15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8">
        <v>85.379677000000001</v>
      </c>
    </row>
    <row r="30" spans="1:11" ht="13.15" customHeight="1" x14ac:dyDescent="0.2">
      <c r="A30" s="1" t="s">
        <v>16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8">
        <v>100</v>
      </c>
    </row>
    <row r="31" spans="1:11" ht="13.15" customHeight="1" x14ac:dyDescent="0.2">
      <c r="A31" s="1" t="s">
        <v>20</v>
      </c>
      <c r="B31" s="27">
        <v>17.477215740000027</v>
      </c>
      <c r="C31" s="27">
        <v>16.837022580000028</v>
      </c>
      <c r="D31" s="27">
        <v>16.300508510000029</v>
      </c>
      <c r="E31" s="27">
        <v>16.574152160000029</v>
      </c>
      <c r="F31" s="27">
        <v>16.170386810000029</v>
      </c>
      <c r="G31" s="27">
        <v>15.136007510000029</v>
      </c>
      <c r="H31" s="27">
        <v>15.107974190000029</v>
      </c>
      <c r="I31" s="27">
        <v>15.756701880000028</v>
      </c>
      <c r="J31" s="27">
        <v>16.394594130000026</v>
      </c>
      <c r="K31" s="28">
        <v>16.067334630000026</v>
      </c>
    </row>
    <row r="32" spans="1:11" ht="13.15" customHeight="1" x14ac:dyDescent="0.2">
      <c r="A32" s="1" t="s">
        <v>18</v>
      </c>
      <c r="B32" s="27">
        <v>0.20952978</v>
      </c>
      <c r="C32" s="27">
        <v>0.21049886000000001</v>
      </c>
      <c r="D32" s="27">
        <v>0.18787920999999999</v>
      </c>
      <c r="E32" s="27">
        <v>0.29770611000000002</v>
      </c>
      <c r="F32" s="27">
        <v>0.36318651000000002</v>
      </c>
      <c r="G32" s="27">
        <v>0.34235689000000002</v>
      </c>
      <c r="H32" s="27">
        <v>0.29200200999999998</v>
      </c>
      <c r="I32" s="27">
        <v>0.27912207</v>
      </c>
      <c r="J32" s="27">
        <v>0.36372375000000001</v>
      </c>
      <c r="K32" s="28">
        <v>0.33500162999999999</v>
      </c>
    </row>
    <row r="33" spans="1:11" ht="14.1" customHeight="1" x14ac:dyDescent="0.2">
      <c r="A33" s="2" t="s">
        <v>14</v>
      </c>
      <c r="B33" s="48">
        <f>SUM(B34,B35,B36,B37)</f>
        <v>1216.0304964700003</v>
      </c>
      <c r="C33" s="48">
        <f t="shared" ref="C33:K33" si="5">SUM(C34,C35,C36,C37)</f>
        <v>1224.0265309800004</v>
      </c>
      <c r="D33" s="48">
        <f t="shared" si="5"/>
        <v>1437.3088380700003</v>
      </c>
      <c r="E33" s="48">
        <f t="shared" si="5"/>
        <v>1455.8073996100002</v>
      </c>
      <c r="F33" s="48">
        <f t="shared" si="5"/>
        <v>1669.7031086800002</v>
      </c>
      <c r="G33" s="48">
        <f t="shared" si="5"/>
        <v>1695.5920615600003</v>
      </c>
      <c r="H33" s="48">
        <f t="shared" si="5"/>
        <v>1637.2059643300004</v>
      </c>
      <c r="I33" s="48">
        <f t="shared" si="5"/>
        <v>1656.3967311200004</v>
      </c>
      <c r="J33" s="48">
        <f t="shared" si="5"/>
        <v>1533.7451612700006</v>
      </c>
      <c r="K33" s="49">
        <f t="shared" si="5"/>
        <v>1551.3523501700006</v>
      </c>
    </row>
    <row r="34" spans="1:11" ht="13.15" customHeight="1" x14ac:dyDescent="0.2">
      <c r="A34" s="1" t="s">
        <v>21</v>
      </c>
      <c r="B34" s="27">
        <v>1000.8402806300002</v>
      </c>
      <c r="C34" s="27">
        <v>1007.1933385600001</v>
      </c>
      <c r="D34" s="27">
        <v>1002.0216916700001</v>
      </c>
      <c r="E34" s="27">
        <v>1014.3073484600001</v>
      </c>
      <c r="F34" s="27">
        <v>1015.0305320000001</v>
      </c>
      <c r="G34" s="27">
        <v>1032.3438461800001</v>
      </c>
      <c r="H34" s="27">
        <v>1010.7206290400002</v>
      </c>
      <c r="I34" s="27">
        <v>1021.4808749100001</v>
      </c>
      <c r="J34" s="27">
        <v>1001.7364537100001</v>
      </c>
      <c r="K34" s="28">
        <v>1011.3449834700001</v>
      </c>
    </row>
    <row r="35" spans="1:11" ht="13.15" customHeight="1" x14ac:dyDescent="0.2">
      <c r="A35" s="1" t="s">
        <v>16</v>
      </c>
      <c r="B35" s="27">
        <v>215.19021584000018</v>
      </c>
      <c r="C35" s="27">
        <v>216.83319242000019</v>
      </c>
      <c r="D35" s="27">
        <v>435.28714640000021</v>
      </c>
      <c r="E35" s="27">
        <v>441.50005115000022</v>
      </c>
      <c r="F35" s="27">
        <v>654.67257668000025</v>
      </c>
      <c r="G35" s="27">
        <v>663.24821538000026</v>
      </c>
      <c r="H35" s="27">
        <v>626.48533529000031</v>
      </c>
      <c r="I35" s="27">
        <v>634.91585621000036</v>
      </c>
      <c r="J35" s="27">
        <v>532.0087075600004</v>
      </c>
      <c r="K35" s="28">
        <v>540.00736670000038</v>
      </c>
    </row>
    <row r="36" spans="1:11" ht="13.15" customHeight="1" x14ac:dyDescent="0.2">
      <c r="A36" s="1" t="s">
        <v>20</v>
      </c>
      <c r="B36" s="27">
        <v>0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8">
        <v>0</v>
      </c>
    </row>
    <row r="37" spans="1:11" ht="13.15" customHeight="1" x14ac:dyDescent="0.2">
      <c r="A37" s="1" t="s">
        <v>18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8">
        <v>0</v>
      </c>
    </row>
    <row r="38" spans="1:11" ht="15" customHeight="1" x14ac:dyDescent="0.2">
      <c r="A38" s="13" t="s">
        <v>22</v>
      </c>
      <c r="B38" s="46">
        <f>SUM(B39,B45)</f>
        <v>56958.593444330007</v>
      </c>
      <c r="C38" s="46">
        <f t="shared" ref="C38:K38" si="6">SUM(C39,C45)</f>
        <v>56469.495137030004</v>
      </c>
      <c r="D38" s="46">
        <f t="shared" si="6"/>
        <v>58334.660092320002</v>
      </c>
      <c r="E38" s="46">
        <f t="shared" si="6"/>
        <v>60844.982755280012</v>
      </c>
      <c r="F38" s="46">
        <f t="shared" si="6"/>
        <v>61831.232331550003</v>
      </c>
      <c r="G38" s="46">
        <f t="shared" si="6"/>
        <v>63658.374871080006</v>
      </c>
      <c r="H38" s="46">
        <f t="shared" si="6"/>
        <v>63869.931989090008</v>
      </c>
      <c r="I38" s="46">
        <f t="shared" si="6"/>
        <v>65169.753740270004</v>
      </c>
      <c r="J38" s="46">
        <f t="shared" si="6"/>
        <v>67803.578874440005</v>
      </c>
      <c r="K38" s="47">
        <f t="shared" si="6"/>
        <v>68804.698393530009</v>
      </c>
    </row>
    <row r="39" spans="1:11" ht="14.1" customHeight="1" x14ac:dyDescent="0.2">
      <c r="A39" s="2" t="s">
        <v>13</v>
      </c>
      <c r="B39" s="48">
        <f t="shared" ref="B39:K39" si="7">SUM(B40,B41,B42,B43,B44)</f>
        <v>42682.681273990005</v>
      </c>
      <c r="C39" s="48">
        <f t="shared" si="7"/>
        <v>42529.956792840007</v>
      </c>
      <c r="D39" s="48">
        <f t="shared" si="7"/>
        <v>45350.931028590006</v>
      </c>
      <c r="E39" s="48">
        <f t="shared" si="7"/>
        <v>48595.791858720011</v>
      </c>
      <c r="F39" s="48">
        <f t="shared" si="7"/>
        <v>49575.098179290006</v>
      </c>
      <c r="G39" s="48">
        <f t="shared" si="7"/>
        <v>51045.797590500006</v>
      </c>
      <c r="H39" s="48">
        <f t="shared" si="7"/>
        <v>51082.691660200006</v>
      </c>
      <c r="I39" s="48">
        <f t="shared" si="7"/>
        <v>51527.545306440006</v>
      </c>
      <c r="J39" s="48">
        <f t="shared" si="7"/>
        <v>53046.385205760002</v>
      </c>
      <c r="K39" s="49">
        <f t="shared" si="7"/>
        <v>54766.048125160007</v>
      </c>
    </row>
    <row r="40" spans="1:11" ht="13.15" customHeight="1" x14ac:dyDescent="0.2">
      <c r="A40" s="1" t="s">
        <v>15</v>
      </c>
      <c r="B40" s="25">
        <v>1219.9383629200001</v>
      </c>
      <c r="C40" s="25">
        <v>1084.8461593600002</v>
      </c>
      <c r="D40" s="25">
        <v>1287.4179624800001</v>
      </c>
      <c r="E40" s="25">
        <v>1369.4687936</v>
      </c>
      <c r="F40" s="25">
        <v>1588.5085918700001</v>
      </c>
      <c r="G40" s="25">
        <v>1437.4502025000002</v>
      </c>
      <c r="H40" s="25">
        <v>1387.8394119800002</v>
      </c>
      <c r="I40" s="25">
        <v>1438.9796065400003</v>
      </c>
      <c r="J40" s="25">
        <v>1592.7500992000002</v>
      </c>
      <c r="K40" s="26">
        <v>1549.0590887100002</v>
      </c>
    </row>
    <row r="41" spans="1:11" ht="13.15" customHeight="1" x14ac:dyDescent="0.2">
      <c r="A41" s="1" t="s">
        <v>23</v>
      </c>
      <c r="B41" s="25">
        <v>82.27639077000002</v>
      </c>
      <c r="C41" s="25">
        <v>134.21626693000002</v>
      </c>
      <c r="D41" s="25">
        <v>131.13173353000002</v>
      </c>
      <c r="E41" s="25">
        <v>182.58221932000004</v>
      </c>
      <c r="F41" s="25">
        <v>151.44682184000001</v>
      </c>
      <c r="G41" s="25">
        <v>112.38031886000002</v>
      </c>
      <c r="H41" s="25">
        <v>100.34950604000004</v>
      </c>
      <c r="I41" s="25">
        <v>101.07735700000002</v>
      </c>
      <c r="J41" s="25">
        <v>93.276518740000029</v>
      </c>
      <c r="K41" s="26">
        <v>88.207918860000035</v>
      </c>
    </row>
    <row r="42" spans="1:11" ht="13.15" customHeight="1" x14ac:dyDescent="0.2">
      <c r="A42" s="1" t="s">
        <v>16</v>
      </c>
      <c r="B42" s="25">
        <v>6438.2283040199973</v>
      </c>
      <c r="C42" s="25">
        <v>5673.1008670199972</v>
      </c>
      <c r="D42" s="25">
        <v>6305.5572278999971</v>
      </c>
      <c r="E42" s="25">
        <v>8602.532141169997</v>
      </c>
      <c r="F42" s="25">
        <v>6654.1458315899972</v>
      </c>
      <c r="G42" s="25">
        <v>6563.6446717999979</v>
      </c>
      <c r="H42" s="25">
        <v>6376.3360201599971</v>
      </c>
      <c r="I42" s="25">
        <v>7149.2643103499968</v>
      </c>
      <c r="J42" s="25">
        <v>6564.4404521499973</v>
      </c>
      <c r="K42" s="26">
        <v>6709.635346969997</v>
      </c>
    </row>
    <row r="43" spans="1:11" ht="13.15" customHeight="1" x14ac:dyDescent="0.2">
      <c r="A43" s="1" t="s">
        <v>24</v>
      </c>
      <c r="B43" s="25">
        <v>34362.484826130007</v>
      </c>
      <c r="C43" s="25">
        <v>34925.209201410005</v>
      </c>
      <c r="D43" s="25">
        <v>36919.986359430011</v>
      </c>
      <c r="E43" s="25">
        <v>37787.846595580013</v>
      </c>
      <c r="F43" s="25">
        <v>40352.11322769001</v>
      </c>
      <c r="G43" s="25">
        <v>41915.954506070011</v>
      </c>
      <c r="H43" s="25">
        <v>42518.999183960012</v>
      </c>
      <c r="I43" s="25">
        <v>42268.405909400011</v>
      </c>
      <c r="J43" s="25">
        <v>44129.896062820008</v>
      </c>
      <c r="K43" s="26">
        <v>45833.905550860007</v>
      </c>
    </row>
    <row r="44" spans="1:11" ht="13.15" customHeight="1" x14ac:dyDescent="0.2">
      <c r="A44" s="1" t="s">
        <v>18</v>
      </c>
      <c r="B44" s="25">
        <v>579.75339015000043</v>
      </c>
      <c r="C44" s="25">
        <v>712.58429812000031</v>
      </c>
      <c r="D44" s="25">
        <v>706.83774525000035</v>
      </c>
      <c r="E44" s="25">
        <v>653.36210905000041</v>
      </c>
      <c r="F44" s="25">
        <v>828.88370630000031</v>
      </c>
      <c r="G44" s="25">
        <v>1016.3678912700003</v>
      </c>
      <c r="H44" s="25">
        <v>699.16753806000042</v>
      </c>
      <c r="I44" s="25">
        <v>569.81812315000036</v>
      </c>
      <c r="J44" s="25">
        <v>666.02207285000043</v>
      </c>
      <c r="K44" s="26">
        <v>585.2402197600004</v>
      </c>
    </row>
    <row r="45" spans="1:11" ht="14.1" customHeight="1" x14ac:dyDescent="0.2">
      <c r="A45" s="2" t="s">
        <v>14</v>
      </c>
      <c r="B45" s="48">
        <f>SUM(B46,B47,B48,B49)</f>
        <v>14275.91217034</v>
      </c>
      <c r="C45" s="48">
        <f t="shared" ref="C45:K45" si="8">SUM(C46,C47,C48,C49)</f>
        <v>13939.538344189999</v>
      </c>
      <c r="D45" s="48">
        <f t="shared" si="8"/>
        <v>12983.729063729999</v>
      </c>
      <c r="E45" s="48">
        <f t="shared" si="8"/>
        <v>12249.19089656</v>
      </c>
      <c r="F45" s="48">
        <f t="shared" si="8"/>
        <v>12256.13415226</v>
      </c>
      <c r="G45" s="48">
        <f t="shared" si="8"/>
        <v>12612.577280579999</v>
      </c>
      <c r="H45" s="48">
        <f t="shared" si="8"/>
        <v>12787.240328889999</v>
      </c>
      <c r="I45" s="48">
        <f t="shared" si="8"/>
        <v>13642.208433829997</v>
      </c>
      <c r="J45" s="48">
        <f t="shared" si="8"/>
        <v>14757.19366868</v>
      </c>
      <c r="K45" s="49">
        <f t="shared" si="8"/>
        <v>14038.650268369998</v>
      </c>
    </row>
    <row r="46" spans="1:11" ht="13.15" customHeight="1" x14ac:dyDescent="0.2">
      <c r="A46" s="1" t="s">
        <v>21</v>
      </c>
      <c r="B46" s="25">
        <v>3995.5184796100011</v>
      </c>
      <c r="C46" s="25">
        <v>4024.844277480001</v>
      </c>
      <c r="D46" s="25">
        <v>3860.0404785100009</v>
      </c>
      <c r="E46" s="25">
        <v>3701.177750920001</v>
      </c>
      <c r="F46" s="25">
        <v>4248.6768142600013</v>
      </c>
      <c r="G46" s="25">
        <v>4222.5161550700004</v>
      </c>
      <c r="H46" s="25">
        <v>4256.2559845300011</v>
      </c>
      <c r="I46" s="25">
        <v>4450.2876286100009</v>
      </c>
      <c r="J46" s="25">
        <v>4699.7219417400011</v>
      </c>
      <c r="K46" s="26">
        <v>5118.4806804300015</v>
      </c>
    </row>
    <row r="47" spans="1:11" ht="13.15" customHeight="1" x14ac:dyDescent="0.2">
      <c r="A47" s="1" t="s">
        <v>16</v>
      </c>
      <c r="B47" s="25">
        <v>3937.6197563900018</v>
      </c>
      <c r="C47" s="25">
        <v>4370.5019141300008</v>
      </c>
      <c r="D47" s="25">
        <v>3981.1080364000013</v>
      </c>
      <c r="E47" s="25">
        <v>4090.9379414100013</v>
      </c>
      <c r="F47" s="25">
        <v>4184.6575281800015</v>
      </c>
      <c r="G47" s="25">
        <v>4431.5719538600006</v>
      </c>
      <c r="H47" s="25">
        <v>4536.9805217900011</v>
      </c>
      <c r="I47" s="25">
        <v>4590.2891531200003</v>
      </c>
      <c r="J47" s="25">
        <v>4307.7126716500006</v>
      </c>
      <c r="K47" s="26">
        <v>3555.8826728300005</v>
      </c>
    </row>
    <row r="48" spans="1:11" ht="13.15" customHeight="1" x14ac:dyDescent="0.2">
      <c r="A48" s="1" t="s">
        <v>24</v>
      </c>
      <c r="B48" s="25">
        <v>6342.7739343399971</v>
      </c>
      <c r="C48" s="25">
        <v>5544.1921525799971</v>
      </c>
      <c r="D48" s="25">
        <v>5142.5805488199976</v>
      </c>
      <c r="E48" s="25">
        <v>4457.0752042299973</v>
      </c>
      <c r="F48" s="25">
        <v>3822.7998098199973</v>
      </c>
      <c r="G48" s="25">
        <v>3958.4891716499969</v>
      </c>
      <c r="H48" s="25">
        <v>3994.0038225699973</v>
      </c>
      <c r="I48" s="25">
        <v>4601.6316520999972</v>
      </c>
      <c r="J48" s="25">
        <v>5749.7590552899983</v>
      </c>
      <c r="K48" s="26">
        <v>5364.2869151099976</v>
      </c>
    </row>
    <row r="49" spans="1:11" ht="13.15" customHeight="1" x14ac:dyDescent="0.2">
      <c r="A49" s="1" t="s">
        <v>18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6">
        <v>0</v>
      </c>
    </row>
    <row r="50" spans="1:11" ht="15" customHeight="1" x14ac:dyDescent="0.2">
      <c r="A50" s="13" t="s">
        <v>34</v>
      </c>
      <c r="B50" s="46">
        <f>SUM(B51,B57)</f>
        <v>15806.695147619997</v>
      </c>
      <c r="C50" s="46">
        <f t="shared" ref="C50:K50" si="9">SUM(C51,C57)</f>
        <v>15836.034495549997</v>
      </c>
      <c r="D50" s="46">
        <f t="shared" si="9"/>
        <v>16016.398924019997</v>
      </c>
      <c r="E50" s="46">
        <f t="shared" si="9"/>
        <v>16777.566307319998</v>
      </c>
      <c r="F50" s="46">
        <f t="shared" si="9"/>
        <v>17328.322930129998</v>
      </c>
      <c r="G50" s="46">
        <f t="shared" si="9"/>
        <v>17444.922478469998</v>
      </c>
      <c r="H50" s="46">
        <f t="shared" si="9"/>
        <v>17506.511496020001</v>
      </c>
      <c r="I50" s="46">
        <f t="shared" si="9"/>
        <v>17576.502024169997</v>
      </c>
      <c r="J50" s="46">
        <f t="shared" si="9"/>
        <v>17661.343970739996</v>
      </c>
      <c r="K50" s="47">
        <f t="shared" si="9"/>
        <v>17799.016500329999</v>
      </c>
    </row>
    <row r="51" spans="1:11" ht="14.1" customHeight="1" x14ac:dyDescent="0.2">
      <c r="A51" s="2" t="s">
        <v>13</v>
      </c>
      <c r="B51" s="48">
        <f t="shared" ref="B51:K51" si="10">SUM(B52,B53,B54,B55,B56)</f>
        <v>7870.3983199499999</v>
      </c>
      <c r="C51" s="48">
        <f t="shared" si="10"/>
        <v>7928.164496379999</v>
      </c>
      <c r="D51" s="48">
        <f t="shared" si="10"/>
        <v>8070.536652159999</v>
      </c>
      <c r="E51" s="48">
        <f t="shared" si="10"/>
        <v>8747.9861988699995</v>
      </c>
      <c r="F51" s="48">
        <f t="shared" si="10"/>
        <v>8818.4245693899993</v>
      </c>
      <c r="G51" s="48">
        <f t="shared" si="10"/>
        <v>8879.3283868800008</v>
      </c>
      <c r="H51" s="48">
        <f t="shared" si="10"/>
        <v>8929.3810394600005</v>
      </c>
      <c r="I51" s="48">
        <f t="shared" si="10"/>
        <v>8987.1739005899999</v>
      </c>
      <c r="J51" s="48">
        <f t="shared" si="10"/>
        <v>9054.989899199998</v>
      </c>
      <c r="K51" s="49">
        <f t="shared" si="10"/>
        <v>9148.9846345200003</v>
      </c>
    </row>
    <row r="52" spans="1:11" ht="13.15" customHeight="1" x14ac:dyDescent="0.2">
      <c r="A52" s="1" t="s">
        <v>15</v>
      </c>
      <c r="B52" s="27">
        <v>0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8">
        <v>0</v>
      </c>
    </row>
    <row r="53" spans="1:11" ht="13.15" customHeight="1" x14ac:dyDescent="0.2">
      <c r="A53" s="1" t="s">
        <v>16</v>
      </c>
      <c r="B53" s="27">
        <v>1571.3170229999998</v>
      </c>
      <c r="C53" s="27">
        <v>1561.2826586499998</v>
      </c>
      <c r="D53" s="27">
        <v>1567.3836914399997</v>
      </c>
      <c r="E53" s="27">
        <v>1667.2259991799997</v>
      </c>
      <c r="F53" s="27">
        <v>1670.9592935699998</v>
      </c>
      <c r="G53" s="27">
        <v>1674.7299209099997</v>
      </c>
      <c r="H53" s="27">
        <v>1678.5382545199998</v>
      </c>
      <c r="I53" s="27">
        <v>1682.3846714599995</v>
      </c>
      <c r="J53" s="27">
        <v>1686.2695525799995</v>
      </c>
      <c r="K53" s="28">
        <v>1726.7396290799995</v>
      </c>
    </row>
    <row r="54" spans="1:11" ht="13.15" customHeight="1" x14ac:dyDescent="0.2">
      <c r="A54" s="1" t="s">
        <v>24</v>
      </c>
      <c r="B54" s="27">
        <v>0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8">
        <v>0</v>
      </c>
    </row>
    <row r="55" spans="1:11" ht="13.15" customHeight="1" x14ac:dyDescent="0.2">
      <c r="A55" s="1" t="s">
        <v>17</v>
      </c>
      <c r="B55" s="27">
        <v>3833.1712764200001</v>
      </c>
      <c r="C55" s="27">
        <v>3874.0553127900002</v>
      </c>
      <c r="D55" s="27">
        <v>3984.8950303699999</v>
      </c>
      <c r="E55" s="27">
        <v>4617.4999179100005</v>
      </c>
      <c r="F55" s="27">
        <v>4609.1727957100002</v>
      </c>
      <c r="G55" s="27">
        <v>4642.7254067100002</v>
      </c>
      <c r="H55" s="27">
        <v>4662.5420915499999</v>
      </c>
      <c r="I55" s="27">
        <v>4690.3158871900005</v>
      </c>
      <c r="J55" s="27">
        <v>4728.9261657400002</v>
      </c>
      <c r="K55" s="28">
        <v>4754.4543325000004</v>
      </c>
    </row>
    <row r="56" spans="1:11" ht="13.15" customHeight="1" x14ac:dyDescent="0.2">
      <c r="A56" s="1" t="s">
        <v>18</v>
      </c>
      <c r="B56" s="27">
        <v>2465.9100205300001</v>
      </c>
      <c r="C56" s="27">
        <v>2492.8265249399997</v>
      </c>
      <c r="D56" s="27">
        <v>2518.2579303500002</v>
      </c>
      <c r="E56" s="27">
        <v>2463.2602817800002</v>
      </c>
      <c r="F56" s="27">
        <v>2538.2924801099998</v>
      </c>
      <c r="G56" s="27">
        <v>2561.87305926</v>
      </c>
      <c r="H56" s="27">
        <v>2588.3006933899997</v>
      </c>
      <c r="I56" s="27">
        <v>2614.4733419400004</v>
      </c>
      <c r="J56" s="27">
        <v>2639.7941808799997</v>
      </c>
      <c r="K56" s="28">
        <v>2667.7906729400001</v>
      </c>
    </row>
    <row r="57" spans="1:11" ht="14.1" customHeight="1" x14ac:dyDescent="0.2">
      <c r="A57" s="2" t="s">
        <v>14</v>
      </c>
      <c r="B57" s="48">
        <f t="shared" ref="B57:K57" si="11">SUM(B58,B59,B60,B61,B62)</f>
        <v>7936.2968276699985</v>
      </c>
      <c r="C57" s="48">
        <f t="shared" si="11"/>
        <v>7907.8699991699978</v>
      </c>
      <c r="D57" s="48">
        <f t="shared" si="11"/>
        <v>7945.8622718599981</v>
      </c>
      <c r="E57" s="48">
        <f t="shared" si="11"/>
        <v>8029.5801084499981</v>
      </c>
      <c r="F57" s="48">
        <f t="shared" si="11"/>
        <v>8509.8983607399987</v>
      </c>
      <c r="G57" s="48">
        <f t="shared" si="11"/>
        <v>8565.5940915899992</v>
      </c>
      <c r="H57" s="48">
        <f t="shared" si="11"/>
        <v>8577.1304565599985</v>
      </c>
      <c r="I57" s="48">
        <f t="shared" si="11"/>
        <v>8589.3281235799986</v>
      </c>
      <c r="J57" s="48">
        <f t="shared" si="11"/>
        <v>8606.3540715399995</v>
      </c>
      <c r="K57" s="49">
        <f t="shared" si="11"/>
        <v>8650.0318658099986</v>
      </c>
    </row>
    <row r="58" spans="1:11" ht="13.15" customHeight="1" x14ac:dyDescent="0.2">
      <c r="A58" s="1" t="s">
        <v>21</v>
      </c>
      <c r="B58" s="27">
        <v>3517.1200038699985</v>
      </c>
      <c r="C58" s="27">
        <v>3515.6977116599983</v>
      </c>
      <c r="D58" s="27">
        <v>3446.2697462299984</v>
      </c>
      <c r="E58" s="27">
        <v>3437.1249373699984</v>
      </c>
      <c r="F58" s="27">
        <v>3418.1793162199983</v>
      </c>
      <c r="G58" s="27">
        <v>3408.9114051199986</v>
      </c>
      <c r="H58" s="27">
        <v>3391.6992633099985</v>
      </c>
      <c r="I58" s="27">
        <v>3380.4401442099988</v>
      </c>
      <c r="J58" s="27">
        <v>3365.0928935299989</v>
      </c>
      <c r="K58" s="28">
        <v>3345.7757335999991</v>
      </c>
    </row>
    <row r="59" spans="1:11" ht="13.15" customHeight="1" x14ac:dyDescent="0.2">
      <c r="A59" s="1" t="s">
        <v>16</v>
      </c>
      <c r="B59" s="27">
        <v>1772.5461578099998</v>
      </c>
      <c r="C59" s="27">
        <v>1711.7665326199999</v>
      </c>
      <c r="D59" s="27">
        <v>1818.1063030599998</v>
      </c>
      <c r="E59" s="27">
        <v>2067.4106253199998</v>
      </c>
      <c r="F59" s="27">
        <v>2087.3766379499998</v>
      </c>
      <c r="G59" s="27">
        <v>2066.8089919199997</v>
      </c>
      <c r="H59" s="27">
        <v>2081.3139850099997</v>
      </c>
      <c r="I59" s="27">
        <v>2086.9668700299999</v>
      </c>
      <c r="J59" s="27">
        <v>2089.5366444199999</v>
      </c>
      <c r="K59" s="28">
        <v>2056.3484743200002</v>
      </c>
    </row>
    <row r="60" spans="1:11" ht="13.15" customHeight="1" x14ac:dyDescent="0.2">
      <c r="A60" s="1" t="s">
        <v>24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8">
        <v>0</v>
      </c>
    </row>
    <row r="61" spans="1:11" ht="13.15" customHeight="1" x14ac:dyDescent="0.2">
      <c r="A61" s="1" t="s">
        <v>17</v>
      </c>
      <c r="B61" s="27">
        <v>2646.6306659900001</v>
      </c>
      <c r="C61" s="27">
        <v>2680.40575489</v>
      </c>
      <c r="D61" s="27">
        <v>2681.4862225699999</v>
      </c>
      <c r="E61" s="27">
        <v>2525.0445457599999</v>
      </c>
      <c r="F61" s="27">
        <v>3004.3424065700001</v>
      </c>
      <c r="G61" s="27">
        <v>3089.8736945500004</v>
      </c>
      <c r="H61" s="27">
        <v>3104.1172082400008</v>
      </c>
      <c r="I61" s="27">
        <v>3121.9211093400004</v>
      </c>
      <c r="J61" s="27">
        <v>3151.7245335900002</v>
      </c>
      <c r="K61" s="28">
        <v>3247.9076578899999</v>
      </c>
    </row>
    <row r="62" spans="1:11" ht="13.15" customHeight="1" x14ac:dyDescent="0.2">
      <c r="A62" s="1" t="s">
        <v>18</v>
      </c>
      <c r="B62" s="27">
        <v>0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8">
        <v>0</v>
      </c>
    </row>
    <row r="63" spans="1:11" ht="15" customHeight="1" x14ac:dyDescent="0.2">
      <c r="A63" s="13" t="s">
        <v>35</v>
      </c>
      <c r="B63" s="50">
        <f>SUM(B64,B65)</f>
        <v>26094.623836910003</v>
      </c>
      <c r="C63" s="50">
        <f t="shared" ref="C63:K63" si="12">SUM(C64,C65)</f>
        <v>26953.958812060002</v>
      </c>
      <c r="D63" s="50">
        <f t="shared" si="12"/>
        <v>26538.003969230005</v>
      </c>
      <c r="E63" s="50">
        <f t="shared" si="12"/>
        <v>27008.126949120004</v>
      </c>
      <c r="F63" s="50">
        <f t="shared" si="12"/>
        <v>26673.909562260003</v>
      </c>
      <c r="G63" s="50">
        <f t="shared" si="12"/>
        <v>26841.047320700003</v>
      </c>
      <c r="H63" s="50">
        <f t="shared" si="12"/>
        <v>27045.180315380003</v>
      </c>
      <c r="I63" s="50">
        <f t="shared" si="12"/>
        <v>26980.856653679999</v>
      </c>
      <c r="J63" s="50">
        <f t="shared" si="12"/>
        <v>27143.07946279</v>
      </c>
      <c r="K63" s="51">
        <f t="shared" si="12"/>
        <v>27239.848490230001</v>
      </c>
    </row>
    <row r="64" spans="1:11" ht="13.35" customHeight="1" x14ac:dyDescent="0.2">
      <c r="A64" s="2" t="s">
        <v>25</v>
      </c>
      <c r="B64" s="27">
        <v>0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8">
        <v>0</v>
      </c>
    </row>
    <row r="65" spans="1:11" ht="13.35" customHeight="1" x14ac:dyDescent="0.2">
      <c r="A65" s="2" t="s">
        <v>26</v>
      </c>
      <c r="B65" s="27">
        <v>26094.623836910003</v>
      </c>
      <c r="C65" s="27">
        <v>26953.958812060002</v>
      </c>
      <c r="D65" s="27">
        <v>26538.003969230005</v>
      </c>
      <c r="E65" s="27">
        <v>27008.126949120004</v>
      </c>
      <c r="F65" s="27">
        <v>26673.909562260003</v>
      </c>
      <c r="G65" s="27">
        <v>26841.047320700003</v>
      </c>
      <c r="H65" s="27">
        <v>27045.180315380003</v>
      </c>
      <c r="I65" s="27">
        <v>26980.856653679999</v>
      </c>
      <c r="J65" s="27">
        <v>27143.07946279</v>
      </c>
      <c r="K65" s="28">
        <v>27239.848490230001</v>
      </c>
    </row>
    <row r="66" spans="1:11" ht="15.95" customHeight="1" x14ac:dyDescent="0.2">
      <c r="A66" s="13" t="s">
        <v>36</v>
      </c>
      <c r="B66" s="50">
        <f t="shared" ref="B66:K66" si="13">SUM(B14,B27,B38,B50,B63)</f>
        <v>139302.15781904</v>
      </c>
      <c r="C66" s="50">
        <f t="shared" si="13"/>
        <v>140264.61630982</v>
      </c>
      <c r="D66" s="50">
        <f t="shared" si="13"/>
        <v>141433.72865998</v>
      </c>
      <c r="E66" s="50">
        <f t="shared" si="13"/>
        <v>146518.83259083002</v>
      </c>
      <c r="F66" s="50">
        <f t="shared" si="13"/>
        <v>147079.74464556001</v>
      </c>
      <c r="G66" s="50">
        <f t="shared" si="13"/>
        <v>150451.23086960003</v>
      </c>
      <c r="H66" s="50">
        <f t="shared" si="13"/>
        <v>152738.97696720003</v>
      </c>
      <c r="I66" s="50">
        <f t="shared" si="13"/>
        <v>154754.2788881</v>
      </c>
      <c r="J66" s="50">
        <f t="shared" si="13"/>
        <v>158711.75264617999</v>
      </c>
      <c r="K66" s="51">
        <f t="shared" si="13"/>
        <v>162382.81946252001</v>
      </c>
    </row>
    <row r="67" spans="1:11" ht="6" customHeight="1" x14ac:dyDescent="0.2">
      <c r="A67" s="3"/>
      <c r="B67" s="7"/>
      <c r="C67" s="7"/>
      <c r="D67" s="7"/>
      <c r="E67" s="7"/>
      <c r="F67" s="7"/>
      <c r="G67" s="7"/>
      <c r="H67" s="7"/>
      <c r="I67" s="7"/>
      <c r="J67" s="7"/>
      <c r="K67" s="8"/>
    </row>
    <row r="68" spans="1:11" ht="6" customHeight="1" x14ac:dyDescent="0.2">
      <c r="A68" s="9"/>
    </row>
    <row r="69" spans="1:11" ht="12.75" customHeight="1" x14ac:dyDescent="0.2">
      <c r="A69" s="10" t="s">
        <v>38</v>
      </c>
      <c r="B69" s="14"/>
      <c r="C69" s="14"/>
      <c r="D69" s="14"/>
      <c r="E69" s="14"/>
      <c r="F69" s="15"/>
      <c r="G69" s="15"/>
      <c r="H69" s="15"/>
      <c r="I69" s="15"/>
      <c r="J69" s="15"/>
      <c r="K69" s="15"/>
    </row>
    <row r="70" spans="1:11" ht="12.75" customHeight="1" x14ac:dyDescent="0.2">
      <c r="A70" s="11" t="s">
        <v>40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ht="12.75" customHeight="1" x14ac:dyDescent="0.2">
      <c r="A71" s="10" t="s">
        <v>37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ht="12.75" customHeight="1" x14ac:dyDescent="0.2">
      <c r="A72" s="10" t="s">
        <v>28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ht="12.75" customHeight="1" x14ac:dyDescent="0.2">
      <c r="A73" s="10" t="s">
        <v>7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ht="12.75" customHeight="1" x14ac:dyDescent="0.2">
      <c r="A74" s="31" t="s">
        <v>43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ht="12.75" customHeight="1" x14ac:dyDescent="0.2">
      <c r="A75" s="10" t="s">
        <v>8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ht="12.75" customHeight="1" x14ac:dyDescent="0.2">
      <c r="A76" s="10" t="s">
        <v>9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ht="12.75" customHeight="1" x14ac:dyDescent="0.2">
      <c r="A77" s="10"/>
      <c r="B77" s="14"/>
      <c r="C77" s="14"/>
      <c r="D77" s="14"/>
      <c r="E77" s="14"/>
      <c r="F77" s="14"/>
      <c r="G77" s="14"/>
      <c r="H77" s="14"/>
      <c r="I77" s="14"/>
      <c r="J77" s="14"/>
      <c r="K77" s="14"/>
    </row>
    <row r="78" spans="1:11" ht="12.75" customHeight="1" x14ac:dyDescent="0.2">
      <c r="A78" s="10"/>
      <c r="B78" s="14"/>
      <c r="C78" s="14"/>
      <c r="D78" s="14"/>
      <c r="E78" s="14"/>
      <c r="F78" s="14"/>
      <c r="G78" s="14"/>
      <c r="H78" s="14"/>
      <c r="I78" s="14"/>
      <c r="J78" s="14"/>
      <c r="K78" s="14"/>
    </row>
    <row r="79" spans="1:11" ht="12.75" customHeight="1" x14ac:dyDescent="0.2">
      <c r="A79" s="10"/>
      <c r="B79" s="14"/>
      <c r="C79" s="14"/>
      <c r="D79" s="14"/>
      <c r="E79" s="14"/>
      <c r="F79" s="14"/>
      <c r="G79" s="14"/>
      <c r="H79" s="14"/>
      <c r="I79" s="14"/>
      <c r="J79" s="14"/>
      <c r="K79" s="14"/>
    </row>
    <row r="80" spans="1:11" ht="12.75" customHeight="1" x14ac:dyDescent="0.2">
      <c r="A80" s="10"/>
      <c r="B80" s="14"/>
      <c r="C80" s="14"/>
      <c r="D80" s="14"/>
      <c r="E80" s="14"/>
      <c r="F80" s="14"/>
      <c r="G80" s="14"/>
      <c r="H80" s="14"/>
      <c r="I80" s="14"/>
      <c r="J80" s="14"/>
      <c r="K80" s="14"/>
    </row>
    <row r="81" spans="1:11" ht="12.75" customHeight="1" x14ac:dyDescent="0.2">
      <c r="A81" s="10"/>
      <c r="B81" s="14"/>
      <c r="C81" s="14"/>
      <c r="D81" s="14"/>
      <c r="E81" s="14"/>
      <c r="F81" s="14"/>
      <c r="G81" s="14"/>
      <c r="H81" s="14"/>
      <c r="I81" s="14"/>
      <c r="J81" s="14"/>
      <c r="K81" s="14"/>
    </row>
    <row r="82" spans="1:11" ht="12.75" customHeight="1" x14ac:dyDescent="0.2">
      <c r="A82" s="10"/>
      <c r="B82" s="14"/>
      <c r="C82" s="14"/>
      <c r="D82" s="14"/>
      <c r="E82" s="14"/>
      <c r="F82" s="14"/>
      <c r="G82" s="14"/>
      <c r="H82" s="14"/>
      <c r="I82" s="14"/>
      <c r="J82" s="14"/>
      <c r="K82" s="14"/>
    </row>
    <row r="83" spans="1:11" ht="12.75" customHeight="1" x14ac:dyDescent="0.2">
      <c r="A83" s="10"/>
      <c r="B83" s="14"/>
      <c r="C83" s="14"/>
      <c r="D83" s="14"/>
      <c r="E83" s="14"/>
      <c r="F83" s="14"/>
      <c r="G83" s="14"/>
      <c r="H83" s="14"/>
      <c r="I83" s="14"/>
      <c r="J83" s="14"/>
      <c r="K83" s="14"/>
    </row>
    <row r="84" spans="1:11" ht="12.75" customHeight="1" x14ac:dyDescent="0.2">
      <c r="A84" s="10"/>
      <c r="B84" s="14"/>
      <c r="C84" s="14"/>
      <c r="D84" s="14"/>
      <c r="E84" s="14"/>
      <c r="F84" s="14"/>
      <c r="G84" s="14"/>
      <c r="H84" s="14"/>
      <c r="I84" s="14"/>
      <c r="J84" s="14"/>
      <c r="K84" s="14"/>
    </row>
    <row r="85" spans="1:11" ht="12.75" customHeight="1" x14ac:dyDescent="0.2">
      <c r="A85" s="10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spans="1:11" ht="12.75" customHeight="1" x14ac:dyDescent="0.2">
      <c r="A86" s="10"/>
      <c r="B86" s="14"/>
      <c r="C86" s="14"/>
      <c r="D86" s="14"/>
      <c r="E86" s="14"/>
      <c r="F86" s="14"/>
      <c r="G86" s="14"/>
      <c r="H86" s="14"/>
      <c r="I86" s="14"/>
      <c r="J86" s="14"/>
      <c r="K86" s="14"/>
    </row>
    <row r="87" spans="1:11" ht="12.75" customHeight="1" x14ac:dyDescent="0.2">
      <c r="A87" s="10"/>
      <c r="B87" s="14"/>
      <c r="C87" s="14"/>
      <c r="D87" s="14"/>
      <c r="E87" s="14"/>
      <c r="F87" s="14"/>
      <c r="G87" s="14"/>
      <c r="H87" s="14"/>
      <c r="I87" s="14"/>
      <c r="J87" s="14"/>
      <c r="K87" s="14"/>
    </row>
    <row r="88" spans="1:11" ht="12.75" customHeight="1" x14ac:dyDescent="0.2">
      <c r="A88" s="10"/>
      <c r="B88" s="14"/>
      <c r="C88" s="14"/>
      <c r="D88" s="14"/>
      <c r="E88" s="14"/>
      <c r="F88" s="14"/>
      <c r="G88" s="14"/>
      <c r="H88" s="14"/>
      <c r="I88" s="14"/>
      <c r="J88" s="14"/>
      <c r="K88" s="14"/>
    </row>
    <row r="89" spans="1:11" ht="12.75" customHeight="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 ht="12.75" customHeight="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</row>
    <row r="91" spans="1:11" ht="12.75" customHeight="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</row>
    <row r="92" spans="1:11" ht="12.75" customHeight="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</row>
    <row r="93" spans="1:11" ht="12.75" customHeight="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</row>
    <row r="94" spans="1:11" ht="12.75" customHeight="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</row>
    <row r="95" spans="1:11" ht="12.75" customHeight="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</row>
    <row r="96" spans="1:11" ht="12.75" customHeight="1" x14ac:dyDescent="0.2">
      <c r="A96" s="10"/>
    </row>
  </sheetData>
  <mergeCells count="13">
    <mergeCell ref="B9:K9"/>
    <mergeCell ref="B10:E10"/>
    <mergeCell ref="F10:I10"/>
    <mergeCell ref="J10:K10"/>
    <mergeCell ref="B11:E11"/>
    <mergeCell ref="F11:I11"/>
    <mergeCell ref="J11:K11"/>
    <mergeCell ref="B8:K8"/>
    <mergeCell ref="A1:K1"/>
    <mergeCell ref="A2:K2"/>
    <mergeCell ref="A3:K3"/>
    <mergeCell ref="A5:K5"/>
    <mergeCell ref="A6:K6"/>
  </mergeCells>
  <printOptions horizontalCentered="1"/>
  <pageMargins left="0.74803149606299213" right="0.74803149606299213" top="0.98425196850393704" bottom="0.98425196850393704" header="0.31496062992125984" footer="0.31496062992125984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9 DET</vt:lpstr>
      <vt:lpstr>'Cuadro 9 DET'!Área_de_impresión</vt:lpstr>
      <vt:lpstr>'Cuadro 9 DET'!Títulos_a_imprimir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Dalys Liao de Pardo</dc:creator>
  <cp:lastModifiedBy>Dalys Liao de Pardo</cp:lastModifiedBy>
  <cp:lastPrinted>2026-08-24T13:17:23Z</cp:lastPrinted>
  <dcterms:created xsi:type="dcterms:W3CDTF">2018-11-21T20:09:16Z</dcterms:created>
  <dcterms:modified xsi:type="dcterms:W3CDTF">2026-09-24T22:25:30Z</dcterms:modified>
</cp:coreProperties>
</file>